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1F338D7-1DA8-4224-9E55-89FD0885172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様式" sheetId="1" r:id="rId1"/>
    <sheet name="集計用データ" sheetId="2" r:id="rId2"/>
  </sheets>
  <definedNames>
    <definedName name="_Hlk455252" localSheetId="0">入力様式!$A$10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7" i="1"/>
  <c r="A3" i="2" l="1"/>
  <c r="E3" i="2" l="1"/>
  <c r="N3" i="2"/>
  <c r="M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W3" i="2"/>
  <c r="V3" i="2"/>
  <c r="T3" i="2"/>
  <c r="S3" i="2"/>
  <c r="Q3" i="2"/>
  <c r="P3" i="2"/>
  <c r="K3" i="2"/>
  <c r="J3" i="2"/>
  <c r="H3" i="2"/>
  <c r="G3" i="2"/>
  <c r="D3" i="2"/>
  <c r="C3" i="2"/>
  <c r="B3" i="2"/>
  <c r="U3" i="2"/>
  <c r="X3" i="2"/>
  <c r="R3" i="2"/>
  <c r="D13" i="1"/>
  <c r="O3" i="2" s="1"/>
  <c r="L3" i="2"/>
  <c r="I3" i="2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7" authorId="0" shapeId="0" xr:uid="{48EAE9F7-9CD1-4D41-AE09-F518346BE622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</text>
    </comment>
    <comment ref="D18" authorId="0" shapeId="0" xr:uid="{266B3B4B-206A-43B0-BA19-9FF5E42752EF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7D2D7058-7839-4650-907C-C7218B9671D0}">
      <text>
        <r>
          <rPr>
            <b/>
            <sz val="9"/>
            <color indexed="81"/>
            <rFont val="MS P ゴシック"/>
            <family val="3"/>
            <charset val="128"/>
          </rPr>
          <t>本欄は、小数点第１位を切り捨てた整数値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<sst xmlns="http://schemas.openxmlformats.org/spreadsheetml/2006/main" count="117" uniqueCount="53">
  <si>
    <t>（添付書類）経営要件を満たすことを示す資料</t>
  </si>
  <si>
    <t>設置者名</t>
  </si>
  <si>
    <t>経常収入(A)</t>
  </si>
  <si>
    <t>経常支出(B)</t>
  </si>
  <si>
    <t>差額(A)-(B)</t>
  </si>
  <si>
    <t>申請前年度の決算</t>
  </si>
  <si>
    <t>申請２年度前の決算</t>
  </si>
  <si>
    <t>申請３年度前の決算</t>
  </si>
  <si>
    <t>Ⅱ　直前の決算の貸借対照表における「運用資産－外部負債」の状況</t>
  </si>
  <si>
    <t>運用資産(C)</t>
  </si>
  <si>
    <t>外部負債(D)</t>
  </si>
  <si>
    <t>差額(C)-(D)</t>
  </si>
  <si>
    <t>Ⅲ　申請校の直近３年度の収容定員充足率の状況</t>
  </si>
  <si>
    <t>収容定員(E)</t>
  </si>
  <si>
    <t>在学生等の数(F)</t>
  </si>
  <si>
    <t>収容定員充足率(F)/(E)</t>
  </si>
  <si>
    <t>前年度</t>
  </si>
  <si>
    <t>前々年度</t>
  </si>
  <si>
    <t>（Ⅱの補足資料）「運用資産」又は「外部負債」として計上した勘定科目一覧</t>
  </si>
  <si>
    <t>○「運用資産」に計上した勘定科目</t>
  </si>
  <si>
    <t>勘定科目の名称</t>
  </si>
  <si>
    <t>資産の内容</t>
  </si>
  <si>
    <t>○「外部負債」に計上した勘定科目</t>
  </si>
  <si>
    <t>負債の内容</t>
  </si>
  <si>
    <t>備考 この用紙の大きさは，日本産業規格Ａ４とする。</t>
  </si>
  <si>
    <t>Ⅰ　直前３年度の決算の事業活動収支計算書における「経常収支差額」の状況</t>
    <phoneticPr fontId="8"/>
  </si>
  <si>
    <t>今年度（申請年度）</t>
    <phoneticPr fontId="8"/>
  </si>
  <si>
    <t>申請前年度の決算
における金額</t>
  </si>
  <si>
    <t>申請前年度の決算
における金額</t>
    <phoneticPr fontId="8"/>
  </si>
  <si>
    <t>学校名</t>
    <rPh sb="0" eb="3">
      <t>ガッコウメイ</t>
    </rPh>
    <phoneticPr fontId="8"/>
  </si>
  <si>
    <t>設置者名</t>
    <rPh sb="0" eb="3">
      <t>セッチシャ</t>
    </rPh>
    <rPh sb="3" eb="4">
      <t>メイ</t>
    </rPh>
    <phoneticPr fontId="8"/>
  </si>
  <si>
    <t>T-1</t>
    <phoneticPr fontId="8"/>
  </si>
  <si>
    <t>T-2</t>
    <phoneticPr fontId="8"/>
  </si>
  <si>
    <t>T-3</t>
    <phoneticPr fontId="8"/>
  </si>
  <si>
    <t>T</t>
    <phoneticPr fontId="8"/>
  </si>
  <si>
    <t>学校コード</t>
    <phoneticPr fontId="8"/>
  </si>
  <si>
    <t>学校コード</t>
    <rPh sb="0" eb="2">
      <t>ガッコウ</t>
    </rPh>
    <phoneticPr fontId="8"/>
  </si>
  <si>
    <t>学校名</t>
    <phoneticPr fontId="8"/>
  </si>
  <si>
    <t>収容定員(E)</t>
    <phoneticPr fontId="8"/>
  </si>
  <si>
    <t>H146310000056</t>
    <phoneticPr fontId="8"/>
  </si>
  <si>
    <t>仁心看護専門学校</t>
    <rPh sb="0" eb="2">
      <t>ジンシン</t>
    </rPh>
    <rPh sb="2" eb="4">
      <t>カンゴ</t>
    </rPh>
    <rPh sb="4" eb="8">
      <t>センモンガッコウ</t>
    </rPh>
    <phoneticPr fontId="8"/>
  </si>
  <si>
    <t>医療法人　仁心会</t>
    <rPh sb="0" eb="4">
      <t>イリョウホウジン</t>
    </rPh>
    <rPh sb="5" eb="8">
      <t>ジンシンカイ</t>
    </rPh>
    <phoneticPr fontId="8"/>
  </si>
  <si>
    <t>現金</t>
    <rPh sb="0" eb="2">
      <t>ゲンキン</t>
    </rPh>
    <phoneticPr fontId="8"/>
  </si>
  <si>
    <t>預金</t>
    <rPh sb="0" eb="2">
      <t>ヨキン</t>
    </rPh>
    <phoneticPr fontId="8"/>
  </si>
  <si>
    <t>普通預金、定期預金</t>
    <rPh sb="0" eb="2">
      <t>フツウ</t>
    </rPh>
    <rPh sb="2" eb="4">
      <t>ヨキン</t>
    </rPh>
    <rPh sb="5" eb="7">
      <t>テイキ</t>
    </rPh>
    <rPh sb="7" eb="9">
      <t>ヨキン</t>
    </rPh>
    <phoneticPr fontId="8"/>
  </si>
  <si>
    <t>有価証券</t>
    <rPh sb="0" eb="2">
      <t>ユウカ</t>
    </rPh>
    <rPh sb="2" eb="4">
      <t>ショウケン</t>
    </rPh>
    <phoneticPr fontId="8"/>
  </si>
  <si>
    <t>円建、ユーロ債</t>
    <rPh sb="0" eb="2">
      <t>エンダ</t>
    </rPh>
    <rPh sb="6" eb="7">
      <t>サイ</t>
    </rPh>
    <phoneticPr fontId="8"/>
  </si>
  <si>
    <t>未払金</t>
    <rPh sb="0" eb="2">
      <t>ミバラ</t>
    </rPh>
    <rPh sb="2" eb="3">
      <t>キン</t>
    </rPh>
    <phoneticPr fontId="8"/>
  </si>
  <si>
    <t>業者未払</t>
    <rPh sb="0" eb="2">
      <t>ギョウシャ</t>
    </rPh>
    <rPh sb="2" eb="4">
      <t>ミバラ</t>
    </rPh>
    <phoneticPr fontId="8"/>
  </si>
  <si>
    <t>未払法人税等</t>
    <rPh sb="0" eb="2">
      <t>ミバラ</t>
    </rPh>
    <rPh sb="2" eb="5">
      <t>ホウジンゼイ</t>
    </rPh>
    <rPh sb="5" eb="6">
      <t>トウ</t>
    </rPh>
    <phoneticPr fontId="8"/>
  </si>
  <si>
    <t>法人税等未払</t>
    <rPh sb="0" eb="4">
      <t>ホウジンゼイトウ</t>
    </rPh>
    <rPh sb="4" eb="6">
      <t>ミバラ</t>
    </rPh>
    <phoneticPr fontId="8"/>
  </si>
  <si>
    <t>未払消費税</t>
    <rPh sb="0" eb="2">
      <t>ミバラ</t>
    </rPh>
    <rPh sb="2" eb="5">
      <t>ショウヒゼイ</t>
    </rPh>
    <phoneticPr fontId="8"/>
  </si>
  <si>
    <t>消費税未払</t>
    <rPh sb="0" eb="3">
      <t>ショウヒゼイ</t>
    </rPh>
    <rPh sb="3" eb="5">
      <t>ミバラ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</si>
</sst>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人&quot;"/>
    <numFmt numFmtId="178" formatCode="0.0%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0" fontId="4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0" fillId="0" borderId="0" xfId="0" applyFont="1"/>
    <xf numFmtId="178" fontId="10" fillId="0" borderId="0" xfId="1" applyNumberFormat="1" applyFont="1" applyAlignment="1"/>
    <xf numFmtId="0" fontId="11" fillId="0" borderId="0" xfId="0" applyFont="1" applyAlignment="1">
      <alignment vertical="distributed" textRotation="255"/>
    </xf>
    <xf numFmtId="0" fontId="9" fillId="0" borderId="0" xfId="0" applyFont="1" applyAlignment="1">
      <alignment horizontal="center" vertical="center"/>
    </xf>
    <xf numFmtId="177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9" fontId="5" fillId="0" borderId="6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view="pageBreakPreview" topLeftCell="A10" zoomScale="85" zoomScaleNormal="85" zoomScaleSheetLayoutView="85" workbookViewId="0">
      <selection activeCell="D4" sqref="D4"/>
    </sheetView>
  </sheetViews>
  <sheetFormatPr defaultRowHeight="18.75"/>
  <cols>
    <col min="1" max="4" width="22.75" customWidth="1"/>
  </cols>
  <sheetData>
    <row r="1" spans="1:4" ht="19.5" thickBot="1">
      <c r="A1" s="1" t="s">
        <v>0</v>
      </c>
    </row>
    <row r="2" spans="1:4" ht="19.5" thickBot="1">
      <c r="A2" s="7" t="s">
        <v>35</v>
      </c>
      <c r="B2" s="30" t="s">
        <v>39</v>
      </c>
      <c r="C2" s="7" t="s">
        <v>37</v>
      </c>
      <c r="D2" s="30" t="s">
        <v>40</v>
      </c>
    </row>
    <row r="3" spans="1:4" ht="19.5" thickBot="1">
      <c r="A3" s="5" t="s">
        <v>1</v>
      </c>
      <c r="B3" s="37" t="s">
        <v>41</v>
      </c>
      <c r="C3" s="38"/>
      <c r="D3" s="39"/>
    </row>
    <row r="4" spans="1:4">
      <c r="A4" s="2"/>
    </row>
    <row r="5" spans="1:4" ht="19.5" thickBot="1">
      <c r="A5" s="17" t="s">
        <v>25</v>
      </c>
      <c r="B5" s="16"/>
      <c r="C5" s="16"/>
      <c r="D5" s="16"/>
    </row>
    <row r="6" spans="1:4" ht="19.5" thickBot="1">
      <c r="A6" s="3"/>
      <c r="B6" s="4" t="s">
        <v>2</v>
      </c>
      <c r="C6" s="4" t="s">
        <v>3</v>
      </c>
      <c r="D6" s="18" t="s">
        <v>4</v>
      </c>
    </row>
    <row r="7" spans="1:4" ht="20.25" thickTop="1" thickBot="1">
      <c r="A7" s="5" t="s">
        <v>5</v>
      </c>
      <c r="B7" s="28"/>
      <c r="C7" s="29"/>
      <c r="D7" s="19">
        <v>428096971</v>
      </c>
    </row>
    <row r="8" spans="1:4" ht="19.5" thickBot="1">
      <c r="A8" s="5" t="s">
        <v>6</v>
      </c>
      <c r="B8" s="28"/>
      <c r="C8" s="29"/>
      <c r="D8" s="20">
        <v>301760821</v>
      </c>
    </row>
    <row r="9" spans="1:4" ht="19.5" thickBot="1">
      <c r="A9" s="5" t="s">
        <v>7</v>
      </c>
      <c r="B9" s="28"/>
      <c r="C9" s="29"/>
      <c r="D9" s="20">
        <v>413380281</v>
      </c>
    </row>
    <row r="10" spans="1:4">
      <c r="A10" s="6"/>
    </row>
    <row r="11" spans="1:4" ht="19.5" thickBot="1">
      <c r="A11" s="17" t="s">
        <v>8</v>
      </c>
    </row>
    <row r="12" spans="1:4" ht="19.5" thickBot="1">
      <c r="A12" s="7"/>
      <c r="B12" s="4" t="s">
        <v>9</v>
      </c>
      <c r="C12" s="4" t="s">
        <v>10</v>
      </c>
      <c r="D12" s="8" t="s">
        <v>11</v>
      </c>
    </row>
    <row r="13" spans="1:4" ht="19.5" thickBot="1">
      <c r="A13" s="5" t="s">
        <v>5</v>
      </c>
      <c r="B13" s="28">
        <v>3983000525</v>
      </c>
      <c r="C13" s="29">
        <v>164158149</v>
      </c>
      <c r="D13" s="20">
        <f>B13-C13</f>
        <v>3818842376</v>
      </c>
    </row>
    <row r="14" spans="1:4">
      <c r="A14" s="6"/>
    </row>
    <row r="15" spans="1:4" ht="19.5" thickBot="1">
      <c r="A15" s="17" t="s">
        <v>12</v>
      </c>
    </row>
    <row r="16" spans="1:4" ht="19.5" thickBot="1">
      <c r="A16" s="7"/>
      <c r="B16" s="4" t="s">
        <v>38</v>
      </c>
      <c r="C16" s="4" t="s">
        <v>14</v>
      </c>
      <c r="D16" s="8" t="s">
        <v>15</v>
      </c>
    </row>
    <row r="17" spans="1:4" ht="19.5" thickBot="1">
      <c r="A17" s="5" t="s">
        <v>26</v>
      </c>
      <c r="B17" s="26">
        <v>120</v>
      </c>
      <c r="C17" s="27">
        <v>94</v>
      </c>
      <c r="D17" s="32">
        <f>ROUNDDOWN(C17/B17,2)</f>
        <v>0.78</v>
      </c>
    </row>
    <row r="18" spans="1:4" ht="19.5" thickBot="1">
      <c r="A18" s="5" t="s">
        <v>16</v>
      </c>
      <c r="B18" s="26">
        <v>120</v>
      </c>
      <c r="C18" s="27">
        <v>103</v>
      </c>
      <c r="D18" s="32">
        <f>ROUNDDOWN(C18/B18,2)</f>
        <v>0.85</v>
      </c>
    </row>
    <row r="19" spans="1:4" ht="19.5" thickBot="1">
      <c r="A19" s="5" t="s">
        <v>17</v>
      </c>
      <c r="B19" s="26">
        <v>120</v>
      </c>
      <c r="C19" s="27">
        <v>107</v>
      </c>
      <c r="D19" s="32">
        <f>ROUNDDOWN(C19/B19,2)</f>
        <v>0.89</v>
      </c>
    </row>
    <row r="20" spans="1:4">
      <c r="A20" s="9"/>
    </row>
    <row r="21" spans="1:4">
      <c r="A21" s="10"/>
    </row>
    <row r="22" spans="1:4">
      <c r="A22" s="11" t="s">
        <v>18</v>
      </c>
    </row>
    <row r="23" spans="1:4" ht="19.5" thickBot="1">
      <c r="A23" s="21" t="s">
        <v>19</v>
      </c>
    </row>
    <row r="24" spans="1:4" ht="27.75" thickBot="1">
      <c r="A24" s="12" t="s">
        <v>20</v>
      </c>
      <c r="B24" s="33" t="s">
        <v>21</v>
      </c>
      <c r="C24" s="34"/>
      <c r="D24" s="13" t="s">
        <v>28</v>
      </c>
    </row>
    <row r="25" spans="1:4" ht="19.5" thickBot="1">
      <c r="A25" s="31" t="s">
        <v>42</v>
      </c>
      <c r="B25" s="35" t="s">
        <v>42</v>
      </c>
      <c r="C25" s="36"/>
      <c r="D25" s="28">
        <v>5901415</v>
      </c>
    </row>
    <row r="26" spans="1:4" ht="19.5" thickBot="1">
      <c r="A26" s="31" t="s">
        <v>43</v>
      </c>
      <c r="B26" s="35" t="s">
        <v>44</v>
      </c>
      <c r="C26" s="36"/>
      <c r="D26" s="28">
        <v>3477099110</v>
      </c>
    </row>
    <row r="27" spans="1:4" ht="19.5" thickBot="1">
      <c r="A27" s="31" t="s">
        <v>45</v>
      </c>
      <c r="B27" s="35" t="s">
        <v>46</v>
      </c>
      <c r="C27" s="36"/>
      <c r="D27" s="28">
        <v>500000000</v>
      </c>
    </row>
    <row r="28" spans="1:4">
      <c r="A28" s="14"/>
    </row>
    <row r="29" spans="1:4" ht="19.5" thickBot="1">
      <c r="A29" s="21" t="s">
        <v>22</v>
      </c>
    </row>
    <row r="30" spans="1:4" ht="27.75" thickBot="1">
      <c r="A30" s="12" t="s">
        <v>20</v>
      </c>
      <c r="B30" s="33" t="s">
        <v>23</v>
      </c>
      <c r="C30" s="34"/>
      <c r="D30" s="13" t="s">
        <v>28</v>
      </c>
    </row>
    <row r="31" spans="1:4" ht="19.5" thickBot="1">
      <c r="A31" s="31" t="s">
        <v>47</v>
      </c>
      <c r="B31" s="35" t="s">
        <v>48</v>
      </c>
      <c r="C31" s="36"/>
      <c r="D31" s="28">
        <v>80311749</v>
      </c>
    </row>
    <row r="32" spans="1:4" ht="19.5" thickBot="1">
      <c r="A32" s="31" t="s">
        <v>49</v>
      </c>
      <c r="B32" s="35" t="s">
        <v>50</v>
      </c>
      <c r="C32" s="36"/>
      <c r="D32" s="28">
        <v>81572300</v>
      </c>
    </row>
    <row r="33" spans="1:4" ht="19.5" thickBot="1">
      <c r="A33" s="31" t="s">
        <v>51</v>
      </c>
      <c r="B33" s="35" t="s">
        <v>52</v>
      </c>
      <c r="C33" s="36"/>
      <c r="D33" s="28">
        <v>2274100</v>
      </c>
    </row>
    <row r="34" spans="1:4">
      <c r="A34" s="10"/>
    </row>
    <row r="35" spans="1:4">
      <c r="A35" s="15" t="s">
        <v>24</v>
      </c>
    </row>
  </sheetData>
  <mergeCells count="9">
    <mergeCell ref="B30:C30"/>
    <mergeCell ref="B31:C31"/>
    <mergeCell ref="B32:C32"/>
    <mergeCell ref="B33:C33"/>
    <mergeCell ref="B3:D3"/>
    <mergeCell ref="B24:C24"/>
    <mergeCell ref="B25:C25"/>
    <mergeCell ref="B26:C26"/>
    <mergeCell ref="B27:C27"/>
  </mergeCells>
  <phoneticPr fontId="8"/>
  <dataValidations count="2">
    <dataValidation type="whole" operator="lessThanOrEqual" allowBlank="1" showInputMessage="1" showErrorMessage="1" sqref="B7:C9 B13:C13 D25:D27 B17:C19 D31:D33" xr:uid="{00000000-0002-0000-0000-000000000000}">
      <formula1>10000000000000</formula1>
    </dataValidation>
    <dataValidation type="textLength" allowBlank="1" showInputMessage="1" showErrorMessage="1" sqref="B2" xr:uid="{A513D6EB-A93F-4971-9BA3-A7422A5A9421}">
      <formula1>13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"/>
  <sheetViews>
    <sheetView workbookViewId="0">
      <selection activeCell="E3" sqref="E3"/>
    </sheetView>
  </sheetViews>
  <sheetFormatPr defaultColWidth="5.625" defaultRowHeight="11.25"/>
  <cols>
    <col min="1" max="1" width="5.625" style="22"/>
    <col min="2" max="17" width="5.875" style="22" bestFit="1" customWidth="1"/>
    <col min="18" max="18" width="6.375" style="22" bestFit="1" customWidth="1"/>
    <col min="19" max="20" width="5.875" style="22" bestFit="1" customWidth="1"/>
    <col min="21" max="21" width="6.375" style="22" bestFit="1" customWidth="1"/>
    <col min="22" max="23" width="5.875" style="22" bestFit="1" customWidth="1"/>
    <col min="24" max="24" width="6.375" style="22" bestFit="1" customWidth="1"/>
    <col min="25" max="33" width="5.875" style="22" bestFit="1" customWidth="1"/>
    <col min="34" max="42" width="6" style="22" bestFit="1" customWidth="1"/>
    <col min="43" max="16384" width="5.625" style="22"/>
  </cols>
  <sheetData>
    <row r="1" spans="1:42" s="24" customFormat="1" ht="175.5" customHeight="1">
      <c r="A1" s="24" t="s">
        <v>36</v>
      </c>
      <c r="B1" s="24" t="s">
        <v>29</v>
      </c>
      <c r="C1" s="24" t="s">
        <v>30</v>
      </c>
      <c r="D1" s="24" t="s">
        <v>2</v>
      </c>
      <c r="E1" s="24" t="s">
        <v>3</v>
      </c>
      <c r="F1" s="24" t="s">
        <v>4</v>
      </c>
      <c r="G1" s="24" t="s">
        <v>2</v>
      </c>
      <c r="H1" s="24" t="s">
        <v>3</v>
      </c>
      <c r="I1" s="24" t="s">
        <v>4</v>
      </c>
      <c r="J1" s="24" t="s">
        <v>2</v>
      </c>
      <c r="K1" s="24" t="s">
        <v>3</v>
      </c>
      <c r="L1" s="24" t="s">
        <v>4</v>
      </c>
      <c r="M1" s="24" t="s">
        <v>9</v>
      </c>
      <c r="N1" s="24" t="s">
        <v>10</v>
      </c>
      <c r="O1" s="24" t="s">
        <v>11</v>
      </c>
      <c r="P1" s="24" t="s">
        <v>13</v>
      </c>
      <c r="Q1" s="24" t="s">
        <v>14</v>
      </c>
      <c r="R1" s="24" t="s">
        <v>15</v>
      </c>
      <c r="S1" s="24" t="s">
        <v>13</v>
      </c>
      <c r="T1" s="24" t="s">
        <v>14</v>
      </c>
      <c r="U1" s="24" t="s">
        <v>15</v>
      </c>
      <c r="V1" s="24" t="s">
        <v>13</v>
      </c>
      <c r="W1" s="24" t="s">
        <v>14</v>
      </c>
      <c r="X1" s="24" t="s">
        <v>15</v>
      </c>
      <c r="Y1" s="24" t="s">
        <v>20</v>
      </c>
      <c r="Z1" s="24" t="s">
        <v>21</v>
      </c>
      <c r="AA1" s="24" t="s">
        <v>27</v>
      </c>
      <c r="AB1" s="24" t="s">
        <v>20</v>
      </c>
      <c r="AC1" s="24" t="s">
        <v>21</v>
      </c>
      <c r="AD1" s="24" t="s">
        <v>27</v>
      </c>
      <c r="AE1" s="24" t="s">
        <v>20</v>
      </c>
      <c r="AF1" s="24" t="s">
        <v>21</v>
      </c>
      <c r="AG1" s="24" t="s">
        <v>27</v>
      </c>
      <c r="AH1" s="24" t="s">
        <v>20</v>
      </c>
      <c r="AI1" s="24" t="s">
        <v>23</v>
      </c>
      <c r="AJ1" s="24" t="s">
        <v>27</v>
      </c>
      <c r="AK1" s="24" t="s">
        <v>20</v>
      </c>
      <c r="AL1" s="24" t="s">
        <v>23</v>
      </c>
      <c r="AM1" s="24" t="s">
        <v>27</v>
      </c>
      <c r="AN1" s="24" t="s">
        <v>20</v>
      </c>
      <c r="AO1" s="24" t="s">
        <v>23</v>
      </c>
      <c r="AP1" s="24" t="s">
        <v>27</v>
      </c>
    </row>
    <row r="2" spans="1:42" s="25" customFormat="1" ht="10.5">
      <c r="D2" s="25" t="s">
        <v>31</v>
      </c>
      <c r="E2" s="25" t="s">
        <v>31</v>
      </c>
      <c r="F2" s="25" t="s">
        <v>31</v>
      </c>
      <c r="G2" s="25" t="s">
        <v>32</v>
      </c>
      <c r="H2" s="25" t="s">
        <v>32</v>
      </c>
      <c r="I2" s="25" t="s">
        <v>32</v>
      </c>
      <c r="J2" s="25" t="s">
        <v>33</v>
      </c>
      <c r="K2" s="25" t="s">
        <v>33</v>
      </c>
      <c r="L2" s="25" t="s">
        <v>33</v>
      </c>
      <c r="M2" s="25" t="s">
        <v>31</v>
      </c>
      <c r="N2" s="25" t="s">
        <v>31</v>
      </c>
      <c r="O2" s="25" t="s">
        <v>31</v>
      </c>
      <c r="P2" s="25" t="s">
        <v>34</v>
      </c>
      <c r="Q2" s="25" t="s">
        <v>34</v>
      </c>
      <c r="R2" s="25" t="s">
        <v>34</v>
      </c>
      <c r="S2" s="25" t="s">
        <v>31</v>
      </c>
      <c r="T2" s="25" t="s">
        <v>31</v>
      </c>
      <c r="U2" s="25" t="s">
        <v>31</v>
      </c>
      <c r="V2" s="25" t="s">
        <v>32</v>
      </c>
      <c r="W2" s="25" t="s">
        <v>32</v>
      </c>
      <c r="X2" s="25" t="s">
        <v>32</v>
      </c>
      <c r="AA2" s="25" t="s">
        <v>31</v>
      </c>
      <c r="AD2" s="25" t="s">
        <v>31</v>
      </c>
      <c r="AG2" s="25" t="s">
        <v>31</v>
      </c>
      <c r="AJ2" s="25" t="s">
        <v>31</v>
      </c>
      <c r="AM2" s="25" t="s">
        <v>31</v>
      </c>
      <c r="AP2" s="25" t="s">
        <v>31</v>
      </c>
    </row>
    <row r="3" spans="1:42" ht="43.5" customHeight="1">
      <c r="A3" s="22" t="str">
        <f>入力様式!B2</f>
        <v>H146310000056</v>
      </c>
      <c r="B3" s="22" t="str">
        <f>入力様式!D2</f>
        <v>仁心看護専門学校</v>
      </c>
      <c r="C3" s="22" t="str">
        <f>入力様式!B3</f>
        <v>医療法人　仁心会</v>
      </c>
      <c r="D3" s="22">
        <f>入力様式!B7</f>
        <v>0</v>
      </c>
      <c r="E3" s="22">
        <f>入力様式!C7</f>
        <v>0</v>
      </c>
      <c r="F3" s="22">
        <f>入力様式!D7</f>
        <v>428096971</v>
      </c>
      <c r="G3" s="22">
        <f>入力様式!B8</f>
        <v>0</v>
      </c>
      <c r="H3" s="22">
        <f>入力様式!C8</f>
        <v>0</v>
      </c>
      <c r="I3" s="22">
        <f>入力様式!D8</f>
        <v>301760821</v>
      </c>
      <c r="J3" s="22">
        <f>入力様式!B9</f>
        <v>0</v>
      </c>
      <c r="K3" s="22">
        <f>入力様式!C9</f>
        <v>0</v>
      </c>
      <c r="L3" s="22">
        <f>入力様式!D9</f>
        <v>413380281</v>
      </c>
      <c r="M3" s="22">
        <f>入力様式!B13</f>
        <v>3983000525</v>
      </c>
      <c r="N3" s="22">
        <f>入力様式!C13</f>
        <v>164158149</v>
      </c>
      <c r="O3" s="22">
        <f>入力様式!D13</f>
        <v>3818842376</v>
      </c>
      <c r="P3" s="22">
        <f>入力様式!B17</f>
        <v>120</v>
      </c>
      <c r="Q3" s="22">
        <f>入力様式!C17</f>
        <v>94</v>
      </c>
      <c r="R3" s="23">
        <f>入力様式!D17</f>
        <v>0.78</v>
      </c>
      <c r="S3" s="22">
        <f>入力様式!B18</f>
        <v>120</v>
      </c>
      <c r="T3" s="22">
        <f>入力様式!C18</f>
        <v>103</v>
      </c>
      <c r="U3" s="23">
        <f>入力様式!D18</f>
        <v>0.85</v>
      </c>
      <c r="V3" s="22">
        <f>入力様式!B19</f>
        <v>120</v>
      </c>
      <c r="W3" s="22">
        <f>入力様式!C19</f>
        <v>107</v>
      </c>
      <c r="X3" s="23">
        <f>入力様式!D19</f>
        <v>0.89</v>
      </c>
      <c r="Y3" s="22" t="str">
        <f>入力様式!A25</f>
        <v>現金</v>
      </c>
      <c r="Z3" s="22" t="str">
        <f>入力様式!B25</f>
        <v>現金</v>
      </c>
      <c r="AA3" s="22">
        <f>入力様式!D25</f>
        <v>5901415</v>
      </c>
      <c r="AB3" s="22" t="str">
        <f>入力様式!A26</f>
        <v>預金</v>
      </c>
      <c r="AC3" s="22" t="str">
        <f>入力様式!B26</f>
        <v>普通預金、定期預金</v>
      </c>
      <c r="AD3" s="22">
        <f>入力様式!D26</f>
        <v>3477099110</v>
      </c>
      <c r="AE3" s="22" t="str">
        <f>入力様式!A27</f>
        <v>有価証券</v>
      </c>
      <c r="AF3" s="22" t="str">
        <f>入力様式!B27</f>
        <v>円建、ユーロ債</v>
      </c>
      <c r="AG3" s="22">
        <f>入力様式!D27</f>
        <v>500000000</v>
      </c>
      <c r="AH3" s="22" t="str">
        <f>入力様式!A31</f>
        <v>未払金</v>
      </c>
      <c r="AI3" s="22" t="str">
        <f>入力様式!B31</f>
        <v>業者未払</v>
      </c>
      <c r="AJ3" s="22">
        <f>入力様式!D31</f>
        <v>80311749</v>
      </c>
      <c r="AK3" s="22" t="str">
        <f>入力様式!A32</f>
        <v>未払法人税等</v>
      </c>
      <c r="AL3" s="22" t="str">
        <f>入力様式!B32</f>
        <v>法人税等未払</v>
      </c>
      <c r="AM3" s="22">
        <f>入力様式!D32</f>
        <v>81572300</v>
      </c>
      <c r="AN3" s="22" t="str">
        <f>入力様式!A33</f>
        <v>未払消費税</v>
      </c>
      <c r="AO3" s="22" t="str">
        <f>入力様式!B33</f>
        <v>消費税未払</v>
      </c>
      <c r="AP3" s="22">
        <f>入力様式!D33</f>
        <v>2274100</v>
      </c>
    </row>
  </sheetData>
  <sheetProtection sheet="1" objects="1" scenarios="1"/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入力様式</vt:lpstr>
      <vt:lpstr>集計用データ</vt:lpstr>
      <vt:lpstr>入力様式!_Hlk455252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2021-08-05T00:37:36Z</dcterms:modified>
</cp:coreProperties>
</file>